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10-Year Model" sheetId="1" state="visible" r:id="rId1"/>
    <sheet name="Sources &amp; Not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$&quot;#,##0"/>
    <numFmt numFmtId="165" formatCode="&quot;$&quot;#,##0.00"/>
  </numFmts>
  <fonts count="10">
    <font>
      <name val="Calibri"/>
      <family val="2"/>
      <color theme="1"/>
      <sz val="11"/>
      <scheme val="minor"/>
    </font>
    <font>
      <b val="1"/>
      <color rgb="001F3D2B"/>
      <sz val="14"/>
    </font>
    <font>
      <i val="1"/>
      <sz val="10"/>
    </font>
    <font>
      <color rgb="00666666"/>
      <sz val="9"/>
    </font>
    <font>
      <b val="1"/>
      <color rgb="00FFFFFF"/>
      <sz val="12"/>
    </font>
    <font>
      <sz val="11"/>
    </font>
    <font>
      <color rgb="00555555"/>
      <sz val="9"/>
    </font>
    <font>
      <b val="1"/>
      <sz val="11"/>
    </font>
    <font>
      <i val="1"/>
      <color rgb="00666666"/>
      <sz val="9"/>
    </font>
    <font>
      <sz val="10"/>
    </font>
  </fonts>
  <fills count="5">
    <fill>
      <patternFill/>
    </fill>
    <fill>
      <patternFill patternType="gray125"/>
    </fill>
    <fill>
      <patternFill patternType="solid">
        <fgColor rgb="001F3D2B"/>
      </patternFill>
    </fill>
    <fill>
      <patternFill patternType="solid">
        <fgColor rgb="00FFF3BF"/>
      </patternFill>
    </fill>
    <fill>
      <patternFill patternType="solid">
        <fgColor rgb="00F5F1E6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applyAlignment="1" pivotButton="0" quotePrefix="0" xfId="0">
      <alignment vertical="center"/>
    </xf>
    <xf numFmtId="0" fontId="5" fillId="0" borderId="0" pivotButton="0" quotePrefix="0" xfId="0"/>
    <xf numFmtId="164" fontId="0" fillId="3" borderId="1" pivotButton="0" quotePrefix="0" xfId="0"/>
    <xf numFmtId="0" fontId="6" fillId="0" borderId="0" applyAlignment="1" pivotButton="0" quotePrefix="0" xfId="0">
      <alignment vertical="top" wrapText="1"/>
    </xf>
    <xf numFmtId="3" fontId="0" fillId="3" borderId="1" pivotButton="0" quotePrefix="0" xfId="0"/>
    <xf numFmtId="165" fontId="0" fillId="3" borderId="1" pivotButton="0" quotePrefix="0" xfId="0"/>
    <xf numFmtId="164" fontId="0" fillId="0" borderId="0" pivotButton="0" quotePrefix="0" xfId="0"/>
    <xf numFmtId="0" fontId="6" fillId="0" borderId="0" pivotButton="0" quotePrefix="0" xfId="0"/>
    <xf numFmtId="164" fontId="7" fillId="4" borderId="1" pivotButton="0" quotePrefix="0" xfId="0"/>
    <xf numFmtId="3" fontId="0" fillId="0" borderId="0" pivotButton="0" quotePrefix="0" xfId="0"/>
    <xf numFmtId="165" fontId="7" fillId="4" borderId="1" pivotButton="0" quotePrefix="0" xfId="0"/>
    <xf numFmtId="0" fontId="8" fillId="0" borderId="0" pivotButton="0" quotePrefix="0" xfId="0"/>
    <xf numFmtId="0" fontId="7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1"/>
  <sheetViews>
    <sheetView showGridLines="0" workbookViewId="0">
      <selection activeCell="A1" sqref="A1"/>
    </sheetView>
  </sheetViews>
  <sheetFormatPr baseColWidth="8" defaultRowHeight="15"/>
  <cols>
    <col width="46" customWidth="1" min="1" max="1"/>
    <col width="16" customWidth="1" min="2" max="2"/>
    <col width="16" customWidth="1" min="3" max="3"/>
    <col width="44" customWidth="1" min="4" max="4"/>
  </cols>
  <sheetData>
    <row r="1">
      <c r="A1" s="1" t="inlineStr">
        <is>
          <t>Natural Grass vs Synthetic Turf: 10-Year Total Cost of Ownership</t>
        </is>
      </c>
    </row>
    <row r="2">
      <c r="A2" s="2" t="inlineStr">
        <is>
          <t>Full-size sports field model (default: 80,000 sqft). Yellow cells are assumptions: change them and every total recalculates.</t>
        </is>
      </c>
    </row>
    <row r="3">
      <c r="A3" s="3" t="inlineStr">
        <is>
          <t>Prepared by Bearcat Turf &amp; Outdoors, Aledo, TX. bearcatturf.com/sports-turf/grass-vs-turf-cost/  |  817-803-1445</t>
        </is>
      </c>
    </row>
    <row r="5">
      <c r="A5" s="4" t="inlineStr">
        <is>
          <t>Assumptions</t>
        </is>
      </c>
      <c r="B5" s="4" t="inlineStr">
        <is>
          <t>Grass</t>
        </is>
      </c>
      <c r="C5" s="4" t="inlineStr">
        <is>
          <t>Turf</t>
        </is>
      </c>
      <c r="D5" s="4" t="inlineStr">
        <is>
          <t>Notes</t>
        </is>
      </c>
    </row>
    <row r="6">
      <c r="A6" s="5" t="inlineStr">
        <is>
          <t>Construction / capital cost</t>
        </is>
      </c>
      <c r="B6" s="6" t="n">
        <v>500000</v>
      </c>
      <c r="C6" s="6" t="n">
        <v>950000</v>
      </c>
      <c r="D6" s="7" t="inlineStr">
        <is>
          <t>Grass: new engineered grass field $400K-$820K (default at conservative low-mid). Turf: turf + subgrade scope $800K-$1.1M on 80,000 sqft.</t>
        </is>
      </c>
    </row>
    <row r="7">
      <c r="A7" s="5" t="inlineStr">
        <is>
          <t>Annual maintenance</t>
        </is>
      </c>
      <c r="B7" s="6" t="n">
        <v>60000</v>
      </c>
      <c r="C7" s="6" t="n">
        <v>10000</v>
      </c>
      <c r="D7" s="7" t="inlineStr">
        <is>
          <t>Grass: mowing, irrigation upkeep, fertilizing, aeration, striping, resod $60K-$150K/yr. Turf: grooming, top-off, testing $5K-$15K/yr.</t>
        </is>
      </c>
    </row>
    <row r="8">
      <c r="A8" s="5" t="inlineStr">
        <is>
          <t>Annual irrigation water (gallons)</t>
        </is>
      </c>
      <c r="B8" s="8" t="n">
        <v>1000000</v>
      </c>
      <c r="C8" s="8" t="n">
        <v>5000</v>
      </c>
      <c r="D8" s="7" t="inlineStr">
        <is>
          <t>Grass fields in North Texas: 600K-1.5M gal/yr. Turf: occasional rinse only.</t>
        </is>
      </c>
    </row>
    <row r="9">
      <c r="A9" s="5" t="inlineStr">
        <is>
          <t>Water cost per 1,000 gallons</t>
        </is>
      </c>
      <c r="B9" s="9" t="n">
        <v>6</v>
      </c>
      <c r="C9" s="9" t="n">
        <v>6</v>
      </c>
      <c r="D9" s="7" t="inlineStr">
        <is>
          <t>DFW commercial rates commonly $4-$8 per 1,000 gallons.</t>
        </is>
      </c>
    </row>
    <row r="10">
      <c r="A10" s="5" t="inlineStr">
        <is>
          <t>Carpet replacement reserve (turf, annual)</t>
        </is>
      </c>
      <c r="B10" s="6" t="n">
        <v>0</v>
      </c>
      <c r="C10" s="6" t="n">
        <v>37500</v>
      </c>
      <c r="D10" s="7" t="inlineStr">
        <is>
          <t>Carpet + infill replacement $300K-$600K around year 12-15. Default: $450K accrued over 12 years. The honest line most comparisons omit.</t>
        </is>
      </c>
    </row>
    <row r="11">
      <c r="A11" s="5" t="inlineStr">
        <is>
          <t>Playable hours per year</t>
        </is>
      </c>
      <c r="B11" s="8" t="n">
        <v>800</v>
      </c>
      <c r="C11" s="8" t="n">
        <v>2800</v>
      </c>
      <c r="D11" s="7" t="inlineStr">
        <is>
          <t>Grass: 8-12 hrs/week before degradation. Turf: 40+ hrs/week, year-round.</t>
        </is>
      </c>
    </row>
    <row r="13">
      <c r="A13" s="4" t="inlineStr">
        <is>
          <t>10-Year Results</t>
        </is>
      </c>
      <c r="B13" s="4" t="inlineStr">
        <is>
          <t>Grass</t>
        </is>
      </c>
      <c r="C13" s="4" t="inlineStr">
        <is>
          <t>Turf</t>
        </is>
      </c>
      <c r="D13" s="4" t="inlineStr">
        <is>
          <t>How it is calculated</t>
        </is>
      </c>
    </row>
    <row r="14">
      <c r="A14" s="5" t="inlineStr">
        <is>
          <t>Annual water cost</t>
        </is>
      </c>
      <c r="B14" s="10">
        <f>B8/1000*B9</f>
        <v/>
      </c>
      <c r="C14" s="10">
        <f>C8/1000*C9</f>
        <v/>
      </c>
      <c r="D14" s="11" t="inlineStr">
        <is>
          <t>gallons / 1,000 x rate</t>
        </is>
      </c>
    </row>
    <row r="15">
      <c r="A15" s="5" t="inlineStr">
        <is>
          <t>Total annual operating cost</t>
        </is>
      </c>
      <c r="B15" s="10">
        <f>B7+B14+B10</f>
        <v/>
      </c>
      <c r="C15" s="10">
        <f>C7+C14+C10</f>
        <v/>
      </c>
      <c r="D15" s="11" t="inlineStr">
        <is>
          <t>maintenance + water + replacement reserve</t>
        </is>
      </c>
    </row>
    <row r="16">
      <c r="A16" s="5" t="inlineStr">
        <is>
          <t>10-year total cost (capital + 10 yrs operating)</t>
        </is>
      </c>
      <c r="B16" s="12">
        <f>B6+10*B15</f>
        <v/>
      </c>
      <c r="C16" s="12">
        <f>C6+10*C15</f>
        <v/>
      </c>
      <c r="D16" s="11" t="inlineStr">
        <is>
          <t>construction + 10 x annual operating</t>
        </is>
      </c>
    </row>
    <row r="17">
      <c r="A17" s="5" t="inlineStr">
        <is>
          <t>10-year playable hours</t>
        </is>
      </c>
      <c r="B17" s="13">
        <f>10*B11</f>
        <v/>
      </c>
      <c r="C17" s="13">
        <f>10*C11</f>
        <v/>
      </c>
    </row>
    <row r="18">
      <c r="A18" s="5" t="inlineStr">
        <is>
          <t>Cost per playable hour</t>
        </is>
      </c>
      <c r="B18" s="14">
        <f>B16/B17</f>
        <v/>
      </c>
      <c r="C18" s="14">
        <f>C16/C17</f>
        <v/>
      </c>
      <c r="D18" s="11" t="inlineStr">
        <is>
          <t>The number that decides board votes.</t>
        </is>
      </c>
    </row>
    <row r="20">
      <c r="A20" s="15" t="inlineStr">
        <is>
          <t>Not included on purpose: rental revenue (turf fields commonly rent at $75-$250/hr), inflation, and financing costs.</t>
        </is>
      </c>
    </row>
    <row r="21">
      <c r="A21" s="15" t="inlineStr">
        <is>
          <t>Add rentals and turf's advantage widens; this sheet stays conservative so nobody can accuse it of thumb-on-scale math.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9"/>
  <sheetViews>
    <sheetView showGridLines="0" workbookViewId="0">
      <selection activeCell="A1" sqref="A1"/>
    </sheetView>
  </sheetViews>
  <sheetFormatPr baseColWidth="8" defaultRowHeight="15"/>
  <cols>
    <col width="110" customWidth="1" min="1" max="1"/>
  </cols>
  <sheetData>
    <row r="1">
      <c r="A1" s="16" t="inlineStr">
        <is>
          <t>Sources and framing notes</t>
        </is>
      </c>
    </row>
    <row r="2">
      <c r="A2" s="17" t="inlineStr"/>
    </row>
    <row r="3">
      <c r="A3" s="17" t="inlineStr">
        <is>
          <t>Construction ranges: Bearcat Turf &amp; Outdoors published 2026 scopes ($8.50-$11.00/sqft turf scope, $10.00-$14.00 with subgrade,</t>
        </is>
      </c>
    </row>
    <row r="4">
      <c r="A4" s="17" t="inlineStr">
        <is>
          <t>$13.00-$22.00 turnkey) plus published market consensus for Texas high school fields ($750K-$1.2M mid-scope).</t>
        </is>
      </c>
    </row>
    <row r="5">
      <c r="A5" s="17" t="inlineStr"/>
    </row>
    <row r="6">
      <c r="A6" s="17" t="inlineStr">
        <is>
          <t>Grass maintenance: $60K-$150K/yr reflects competition-grade natural grass in North Texas (mowing, irrigation, fertilization,</t>
        </is>
      </c>
    </row>
    <row r="7">
      <c r="A7" s="17" t="inlineStr">
        <is>
          <t>aeration, striping, resodding worn areas). Recreational-only grass fields can run less; they also play far fewer hours.</t>
        </is>
      </c>
    </row>
    <row r="8">
      <c r="A8" s="17" t="inlineStr"/>
    </row>
    <row r="9">
      <c r="A9" s="17" t="inlineStr">
        <is>
          <t>Water: irrigated grass sports fields use roughly 600K-1.5M gallons/yr; converting one field saves 500K-1M+ gallons/yr</t>
        </is>
      </c>
    </row>
    <row r="10">
      <c r="A10" s="17" t="inlineStr">
        <is>
          <t>(Synthetic Turf Council). Clark County School District (Las Vegas) reported ~135M gallons/yr saved across converted fields.</t>
        </is>
      </c>
    </row>
    <row r="11">
      <c r="A11" s="17" t="inlineStr"/>
    </row>
    <row r="12">
      <c r="A12" s="17" t="inlineStr">
        <is>
          <t>Replacement reserve: synthetic carpet + infill last 10-15 years on a sound base; replacement runs $300K-$600K. Accruing it</t>
        </is>
      </c>
    </row>
    <row r="13">
      <c r="A13" s="17" t="inlineStr">
        <is>
          <t>annually is the honest way to compare against grass, which has no equivalent cliff but resods continuously.</t>
        </is>
      </c>
    </row>
    <row r="14">
      <c r="A14" s="17" t="inlineStr"/>
    </row>
    <row r="15">
      <c r="A15" s="17" t="inlineStr">
        <is>
          <t>Playable hours: grass supports ~800 hrs/yr before surface degradation; turf supports up to ~2,800 hrs/yr (no recovery windows,</t>
        </is>
      </c>
    </row>
    <row r="16">
      <c r="A16" s="17" t="inlineStr">
        <is>
          <t>30-minute rain recovery).</t>
        </is>
      </c>
    </row>
    <row r="17">
      <c r="A17" s="17" t="inlineStr"/>
    </row>
    <row r="18">
      <c r="A18" s="17" t="inlineStr">
        <is>
          <t>Questions, or want this model run against your actual field and water rates?</t>
        </is>
      </c>
    </row>
    <row r="19">
      <c r="A19" s="17" t="inlineStr">
        <is>
          <t>Bearcat Turf &amp; Outdoors  |  817-803-1445  |  bearcatturf.com/contact/  |  HUB Certified, woman-owned  |  Aledo, TX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2026-07-13T01:18:33Z</dcterms:created>
  <dcterms:modified xsi:type="dcterms:W3CDTF">2026-07-13T01:18:33Z</dcterms:modified>
</cp:coreProperties>
</file>